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5/"/>
    </mc:Choice>
  </mc:AlternateContent>
  <xr:revisionPtr revIDLastSave="84" documentId="8_{21626669-D919-4DDA-9601-2C859A25F987}" xr6:coauthVersionLast="47" xr6:coauthVersionMax="47" xr10:uidLastSave="{D4D1B541-9527-463E-8C99-89A93CA1F4AC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6" i="1" l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H68" i="1"/>
  <c r="S67" i="1"/>
  <c r="S68" i="1" s="1"/>
  <c r="Q67" i="1"/>
  <c r="Q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R14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14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O29" i="1"/>
  <c r="P29" i="1" s="1"/>
  <c r="N29" i="1"/>
  <c r="M29" i="1"/>
  <c r="L29" i="1"/>
  <c r="K29" i="1"/>
  <c r="J29" i="1"/>
  <c r="I29" i="1"/>
  <c r="S29" i="1"/>
  <c r="T29" i="1" s="1"/>
  <c r="Q29" i="1"/>
  <c r="R29" i="1" s="1"/>
  <c r="H29" i="1"/>
  <c r="P68" i="1" l="1"/>
  <c r="R68" i="1"/>
  <c r="T68" i="1"/>
  <c r="P67" i="1"/>
  <c r="R67" i="1"/>
  <c r="T67" i="1"/>
</calcChain>
</file>

<file path=xl/sharedStrings.xml><?xml version="1.0" encoding="utf-8"?>
<sst xmlns="http://schemas.openxmlformats.org/spreadsheetml/2006/main" count="388" uniqueCount="99">
  <si>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</si>
  <si>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</si>
  <si>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</si>
  <si>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</si>
  <si>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</si>
  <si>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</si>
  <si>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</si>
  <si>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</si>
  <si>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</si>
  <si>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</si>
  <si>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</si>
  <si>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</si>
  <si>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</si>
  <si>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</si>
  <si>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</si>
  <si>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</si>
  <si>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</si>
  <si>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</si>
  <si>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</si>
  <si>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</si>
  <si>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</si>
  <si>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</si>
  <si>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</si>
  <si>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</si>
  <si>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</si>
  <si>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</si>
  <si>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</si>
  <si>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</si>
  <si>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</si>
  <si>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</si>
  <si>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</si>
  <si>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</si>
  <si>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</si>
  <si>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</si>
  <si>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</si>
  <si>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</si>
  <si>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</si>
  <si>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</si>
  <si>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</si>
  <si>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</si>
  <si>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</si>
  <si>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</si>
  <si>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</si>
  <si>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</si>
  <si>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</si>
  <si>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</si>
  <si>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</si>
  <si>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</si>
  <si>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</si>
  <si>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</si>
  <si>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</si>
  <si>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</si>
  <si>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</si>
  <si>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</si>
  <si>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21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</si>
  <si>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</si>
  <si>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</si>
  <si>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</si>
  <si>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</si>
  <si>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</si>
  <si>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</si>
  <si>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</si>
  <si>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</si>
  <si>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</si>
  <si>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</si>
  <si>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</si>
  <si>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</si>
  <si>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</si>
  <si>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</si>
  <si>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</si>
  <si>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</si>
  <si>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</si>
  <si>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</si>
  <si>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</si>
  <si>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</si>
  <si>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</si>
  <si>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</si>
  <si>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</si>
  <si>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</si>
  <si>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</si>
  <si>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</si>
  <si>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</si>
  <si>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</si>
  <si>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</si>
  <si>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C-2403-0600-57-51102A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</si>
  <si>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</si>
  <si>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</si>
  <si>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</si>
  <si>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</si>
  <si>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</si>
  <si>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</si>
  <si>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</si>
  <si>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2025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</si>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</sst>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164" fontId="2" fillId="0" borderId="1" xfId="1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165" fontId="5" fillId="3" borderId="1" xfId="2" applyNumberFormat="1" applyFont="1" applyFill="1" applyBorder="1" applyAlignment="1">
      <alignment horizontal="right" vertical="center" wrapText="1" readingOrder="1"/>
    </xf>
    <xf numFmtId="165" fontId="2" fillId="0" borderId="1" xfId="2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616989</xdr:colOff>
      <xdr:row>5</xdr:row>
      <xdr:rowOff>79963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DCA265-905F-400F-87CF-BD074A8B0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049" cy="10324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739140</xdr:colOff>
      <xdr:row>6</xdr:row>
      <xdr:rowOff>170180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1297B0-4DBC-42CC-B0C6-5085FAC6F3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31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841202</xdr:colOff>
      <xdr:row>10</xdr:row>
      <xdr:rowOff>145626</xdr:rowOff>
    </xdr:to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37E70918-167A-48A8-BCDA-A0A2933522DB}"/>
            </a:ext>
          </a:extLst>
        </xdr:cNvPr>
        <xdr:cNvSpPr/>
      </xdr:nvSpPr>
      <xdr:spPr>
        <a:xfrm rot="10800000">
          <a:off x="0" y="1623060"/>
          <a:ext cx="3607262" cy="5266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83820</xdr:rowOff>
    </xdr:from>
    <xdr:to>
      <xdr:col>2</xdr:col>
      <xdr:colOff>614680</xdr:colOff>
      <xdr:row>9</xdr:row>
      <xdr:rowOff>177928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F921EACC-4F27-4561-874E-C6FACA7D44C7}"/>
            </a:ext>
          </a:extLst>
        </xdr:cNvPr>
        <xdr:cNvSpPr txBox="1">
          <a:spLocks noChangeArrowheads="1"/>
        </xdr:cNvSpPr>
      </xdr:nvSpPr>
      <xdr:spPr bwMode="auto">
        <a:xfrm>
          <a:off x="0" y="1706880"/>
          <a:ext cx="3380740" cy="284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28 Febrero 2025</a:t>
          </a:r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204077</xdr:colOff>
      <xdr:row>3</xdr:row>
      <xdr:rowOff>141042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CD827D7C-F0E4-4BE3-A9A9-6EB55428D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712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1493520</xdr:colOff>
      <xdr:row>71</xdr:row>
      <xdr:rowOff>7620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1C8F7E16-1126-4313-9CEB-69991C904EAD}"/>
            </a:ext>
          </a:extLst>
        </xdr:cNvPr>
        <xdr:cNvSpPr/>
      </xdr:nvSpPr>
      <xdr:spPr>
        <a:xfrm rot="10800000">
          <a:off x="0" y="23637240"/>
          <a:ext cx="7620000" cy="3886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1021080</xdr:colOff>
      <xdr:row>70</xdr:row>
      <xdr:rowOff>151825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1B8D30D6-626A-4628-B826-EFC9BC294247}"/>
            </a:ext>
          </a:extLst>
        </xdr:cNvPr>
        <xdr:cNvSpPr txBox="1">
          <a:spLocks noChangeArrowheads="1"/>
        </xdr:cNvSpPr>
      </xdr:nvSpPr>
      <xdr:spPr bwMode="auto">
        <a:xfrm>
          <a:off x="0" y="23637240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 editAs="oneCell">
    <xdr:from>
      <xdr:col>9</xdr:col>
      <xdr:colOff>1110343</xdr:colOff>
      <xdr:row>70</xdr:row>
      <xdr:rowOff>163286</xdr:rowOff>
    </xdr:from>
    <xdr:to>
      <xdr:col>12</xdr:col>
      <xdr:colOff>4596</xdr:colOff>
      <xdr:row>71</xdr:row>
      <xdr:rowOff>126992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8A357AD-FC1A-45B4-8008-50915688E8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723914" y="24242486"/>
          <a:ext cx="2201333" cy="159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-1</xdr:rowOff>
    </xdr:from>
    <xdr:to>
      <xdr:col>20</xdr:col>
      <xdr:colOff>43542</xdr:colOff>
      <xdr:row>73</xdr:row>
      <xdr:rowOff>43541</xdr:rowOff>
    </xdr:to>
    <xdr:sp macro="" textlink="">
      <xdr:nvSpPr>
        <xdr:cNvPr id="10" name="Rectangle 56">
          <a:extLst>
            <a:ext uri="{FF2B5EF4-FFF2-40B4-BE49-F238E27FC236}">
              <a16:creationId xmlns:a16="http://schemas.microsoft.com/office/drawing/2014/main" id="{05F13609-817D-48E1-B080-17503AB1AD67}"/>
            </a:ext>
          </a:extLst>
        </xdr:cNvPr>
        <xdr:cNvSpPr/>
      </xdr:nvSpPr>
      <xdr:spPr>
        <a:xfrm rot="10800000">
          <a:off x="0" y="24471085"/>
          <a:ext cx="23219228" cy="2394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8</xdr:col>
      <xdr:colOff>1080951</xdr:colOff>
      <xdr:row>71</xdr:row>
      <xdr:rowOff>177437</xdr:rowOff>
    </xdr:from>
    <xdr:to>
      <xdr:col>12</xdr:col>
      <xdr:colOff>726318</xdr:colOff>
      <xdr:row>72</xdr:row>
      <xdr:rowOff>192677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15B74CAD-2FF3-40D2-8F72-0C65512485DC}"/>
            </a:ext>
          </a:extLst>
        </xdr:cNvPr>
        <xdr:cNvSpPr txBox="1">
          <a:spLocks noChangeArrowheads="1"/>
        </xdr:cNvSpPr>
      </xdr:nvSpPr>
      <xdr:spPr bwMode="auto">
        <a:xfrm>
          <a:off x="10399122" y="24452580"/>
          <a:ext cx="4826967" cy="21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showGridLines="0" tabSelected="1" zoomScaleNormal="100" workbookViewId="0">
      <selection activeCell="G6" sqref="G6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7.21875" style="4" customWidth="1"/>
    <col min="9" max="9" width="17.33203125" style="4" customWidth="1"/>
    <col min="10" max="10" width="16.109375" style="4" customWidth="1"/>
    <col min="11" max="11" width="15.88671875" style="4" customWidth="1"/>
    <col min="12" max="12" width="16.109375" style="4" customWidth="1"/>
    <col min="13" max="13" width="18" style="4" customWidth="1"/>
    <col min="14" max="14" width="15.44140625" style="4" customWidth="1"/>
    <col min="15" max="15" width="15.77734375" style="4" customWidth="1"/>
    <col min="16" max="16" width="12.6640625" style="4" customWidth="1"/>
    <col min="17" max="17" width="15.33203125" style="4" customWidth="1"/>
    <col min="18" max="18" width="10.6640625" style="4" customWidth="1"/>
    <col min="19" max="19" width="15.44140625" style="4" customWidth="1"/>
    <col min="20" max="20" width="9.5546875" style="4" customWidth="1"/>
    <col min="21" max="21" width="6.109375" style="4" customWidth="1"/>
    <col min="22" max="22" width="11.6640625" style="4" hidden="1" customWidth="1"/>
    <col min="23" max="16384" width="11.5546875" style="4" hidden="1"/>
  </cols>
  <sheetData>
    <row r="1" spans="1:22" ht="15" customHeight="1" x14ac:dyDescent="0.2"/>
    <row r="2" spans="1:22" ht="15" customHeight="1" x14ac:dyDescent="0.2"/>
    <row r="3" spans="1:22" ht="15" customHeight="1" x14ac:dyDescent="0.2"/>
    <row r="4" spans="1:22" ht="15" customHeight="1" x14ac:dyDescent="0.2"/>
    <row r="5" spans="1:22" ht="15" customHeight="1" x14ac:dyDescent="0.2"/>
    <row r="6" spans="1:22" ht="15" customHeight="1" x14ac:dyDescent="0.2"/>
    <row r="7" spans="1:22" ht="15" customHeight="1" x14ac:dyDescent="0.2"/>
    <row r="8" spans="1:22" ht="22.8" customHeight="1" x14ac:dyDescent="0.2">
      <c r="A8" s="14" t="s">
        <v>92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5" customHeight="1" x14ac:dyDescent="0.2"/>
    <row r="10" spans="1:22" ht="15" customHeight="1" x14ac:dyDescent="0.2"/>
    <row r="11" spans="1:22" ht="15" customHeight="1" x14ac:dyDescent="0.2"/>
    <row r="12" spans="1:22" ht="15" customHeight="1" x14ac:dyDescent="0.2"/>
    <row r="13" spans="1:22" ht="25.8" customHeight="1" x14ac:dyDescent="0.2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93</v>
      </c>
      <c r="Q13" s="6" t="s">
        <v>15</v>
      </c>
      <c r="R13" s="6" t="s">
        <v>94</v>
      </c>
      <c r="S13" s="6" t="s">
        <v>16</v>
      </c>
      <c r="T13" s="6" t="s">
        <v>95</v>
      </c>
    </row>
    <row r="14" spans="1:22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254000048000</v>
      </c>
      <c r="N14" s="5">
        <v>60000000000</v>
      </c>
      <c r="O14" s="5">
        <v>44318794576</v>
      </c>
      <c r="P14" s="13">
        <f>+O14/K14</f>
        <v>0.14114263630940591</v>
      </c>
      <c r="Q14" s="5">
        <v>44316796135</v>
      </c>
      <c r="R14" s="13">
        <f>+Q14/K14</f>
        <v>0.1411362718485954</v>
      </c>
      <c r="S14" s="5">
        <v>44316796135</v>
      </c>
      <c r="T14" s="13">
        <f>+S14/K14</f>
        <v>0.1411362718485954</v>
      </c>
    </row>
    <row r="15" spans="1:22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0</v>
      </c>
      <c r="J15" s="5">
        <v>0</v>
      </c>
      <c r="K15" s="5">
        <v>125858295000</v>
      </c>
      <c r="L15" s="5">
        <v>0</v>
      </c>
      <c r="M15" s="5">
        <v>125858295000</v>
      </c>
      <c r="N15" s="5">
        <v>0</v>
      </c>
      <c r="O15" s="5">
        <v>14370499709</v>
      </c>
      <c r="P15" s="13">
        <f t="shared" ref="P15:P66" si="0">+O15/K15</f>
        <v>0.11417999670979176</v>
      </c>
      <c r="Q15" s="5">
        <v>14369560411</v>
      </c>
      <c r="R15" s="13">
        <f t="shared" ref="R15:R66" si="1">+Q15/K15</f>
        <v>0.11417253357039359</v>
      </c>
      <c r="S15" s="5">
        <v>14369560411</v>
      </c>
      <c r="T15" s="13">
        <f t="shared" ref="T15:T66" si="2">+S15/K15</f>
        <v>0.11417253357039359</v>
      </c>
    </row>
    <row r="16" spans="1:22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0</v>
      </c>
      <c r="J16" s="5">
        <v>0</v>
      </c>
      <c r="K16" s="5">
        <v>101753384000</v>
      </c>
      <c r="L16" s="5">
        <v>0</v>
      </c>
      <c r="M16" s="5">
        <v>101753384000</v>
      </c>
      <c r="N16" s="5">
        <v>0</v>
      </c>
      <c r="O16" s="5">
        <v>27066504583</v>
      </c>
      <c r="P16" s="13">
        <f t="shared" si="0"/>
        <v>0.26600102639338263</v>
      </c>
      <c r="Q16" s="5">
        <v>27065767166</v>
      </c>
      <c r="R16" s="13">
        <f t="shared" si="1"/>
        <v>0.26599377929288326</v>
      </c>
      <c r="S16" s="5">
        <v>27065767166</v>
      </c>
      <c r="T16" s="13">
        <f t="shared" si="2"/>
        <v>0.26599377929288326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88588721774</v>
      </c>
      <c r="I17" s="5">
        <v>0</v>
      </c>
      <c r="J17" s="5">
        <v>0</v>
      </c>
      <c r="K17" s="5">
        <v>88588721774</v>
      </c>
      <c r="L17" s="5">
        <v>88588721774</v>
      </c>
      <c r="M17" s="5">
        <v>0</v>
      </c>
      <c r="N17" s="5">
        <v>0</v>
      </c>
      <c r="O17" s="5">
        <v>0</v>
      </c>
      <c r="P17" s="13">
        <f t="shared" si="0"/>
        <v>0</v>
      </c>
      <c r="Q17" s="5">
        <v>0</v>
      </c>
      <c r="R17" s="13">
        <f t="shared" si="1"/>
        <v>0</v>
      </c>
      <c r="S17" s="5">
        <v>0</v>
      </c>
      <c r="T17" s="13">
        <f t="shared" si="2"/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0</v>
      </c>
      <c r="J18" s="5">
        <v>0</v>
      </c>
      <c r="K18" s="5">
        <v>80518592000</v>
      </c>
      <c r="L18" s="5">
        <v>0</v>
      </c>
      <c r="M18" s="5">
        <v>55194249271.419998</v>
      </c>
      <c r="N18" s="5">
        <v>25324342728.580002</v>
      </c>
      <c r="O18" s="5">
        <v>28281830062.68</v>
      </c>
      <c r="P18" s="13">
        <f t="shared" si="0"/>
        <v>0.35124595897901445</v>
      </c>
      <c r="Q18" s="5">
        <v>7664091345.8900003</v>
      </c>
      <c r="R18" s="13">
        <f t="shared" si="1"/>
        <v>9.518412028230698E-2</v>
      </c>
      <c r="S18" s="5">
        <v>6946901179.3100004</v>
      </c>
      <c r="T18" s="13">
        <f t="shared" si="2"/>
        <v>8.627698282789148E-2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0</v>
      </c>
      <c r="N19" s="5">
        <v>1124006000</v>
      </c>
      <c r="O19" s="5">
        <v>0</v>
      </c>
      <c r="P19" s="13">
        <f t="shared" si="0"/>
        <v>0</v>
      </c>
      <c r="Q19" s="5">
        <v>0</v>
      </c>
      <c r="R19" s="13">
        <f t="shared" si="1"/>
        <v>0</v>
      </c>
      <c r="S19" s="5">
        <v>0</v>
      </c>
      <c r="T19" s="13">
        <f t="shared" si="2"/>
        <v>0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0</v>
      </c>
      <c r="K20" s="5">
        <v>73295737000</v>
      </c>
      <c r="L20" s="5">
        <v>73295737000</v>
      </c>
      <c r="M20" s="5">
        <v>0</v>
      </c>
      <c r="N20" s="5">
        <v>0</v>
      </c>
      <c r="O20" s="5">
        <v>0</v>
      </c>
      <c r="P20" s="13">
        <f t="shared" si="0"/>
        <v>0</v>
      </c>
      <c r="Q20" s="5">
        <v>0</v>
      </c>
      <c r="R20" s="13">
        <f t="shared" si="1"/>
        <v>0</v>
      </c>
      <c r="S20" s="5">
        <v>0</v>
      </c>
      <c r="T20" s="13">
        <f t="shared" si="2"/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49107426</v>
      </c>
      <c r="P21" s="13">
        <f t="shared" si="0"/>
        <v>0.16369142</v>
      </c>
      <c r="Q21" s="5">
        <v>49107426</v>
      </c>
      <c r="R21" s="13">
        <f t="shared" si="1"/>
        <v>0.16369142</v>
      </c>
      <c r="S21" s="5">
        <v>49107426</v>
      </c>
      <c r="T21" s="13">
        <f t="shared" si="2"/>
        <v>0.16369142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0</v>
      </c>
      <c r="J22" s="5">
        <v>0</v>
      </c>
      <c r="K22" s="5">
        <v>2240197000</v>
      </c>
      <c r="L22" s="5">
        <v>0</v>
      </c>
      <c r="M22" s="5">
        <v>2240197000</v>
      </c>
      <c r="N22" s="5">
        <v>0</v>
      </c>
      <c r="O22" s="5">
        <v>324974087</v>
      </c>
      <c r="P22" s="13">
        <f t="shared" si="0"/>
        <v>0.14506495946561843</v>
      </c>
      <c r="Q22" s="5">
        <v>324974087</v>
      </c>
      <c r="R22" s="13">
        <f t="shared" si="1"/>
        <v>0.14506495946561843</v>
      </c>
      <c r="S22" s="5">
        <v>324974087</v>
      </c>
      <c r="T22" s="13">
        <f t="shared" si="2"/>
        <v>0.14506495946561843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612046758</v>
      </c>
      <c r="N23" s="5">
        <v>9387953242</v>
      </c>
      <c r="O23" s="5">
        <v>612046758</v>
      </c>
      <c r="P23" s="13">
        <f t="shared" si="0"/>
        <v>6.1204675799999997E-2</v>
      </c>
      <c r="Q23" s="5">
        <v>612046758</v>
      </c>
      <c r="R23" s="13">
        <f t="shared" si="1"/>
        <v>6.1204675799999997E-2</v>
      </c>
      <c r="S23" s="5">
        <v>612046758</v>
      </c>
      <c r="T23" s="13">
        <f t="shared" si="2"/>
        <v>6.1204675799999997E-2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5">
        <v>34376481000</v>
      </c>
      <c r="I24" s="5">
        <v>0</v>
      </c>
      <c r="J24" s="5">
        <v>0</v>
      </c>
      <c r="K24" s="5">
        <v>34376481000</v>
      </c>
      <c r="L24" s="5">
        <v>0</v>
      </c>
      <c r="M24" s="5">
        <v>34200109429</v>
      </c>
      <c r="N24" s="5">
        <v>176371571</v>
      </c>
      <c r="O24" s="5">
        <v>0</v>
      </c>
      <c r="P24" s="13">
        <f t="shared" si="0"/>
        <v>0</v>
      </c>
      <c r="Q24" s="5">
        <v>0</v>
      </c>
      <c r="R24" s="13">
        <f t="shared" si="1"/>
        <v>0</v>
      </c>
      <c r="S24" s="5">
        <v>0</v>
      </c>
      <c r="T24" s="13">
        <f t="shared" si="2"/>
        <v>0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0</v>
      </c>
      <c r="N25" s="5">
        <v>191985000</v>
      </c>
      <c r="O25" s="5">
        <v>0</v>
      </c>
      <c r="P25" s="13">
        <f t="shared" si="0"/>
        <v>0</v>
      </c>
      <c r="Q25" s="5">
        <v>0</v>
      </c>
      <c r="R25" s="13">
        <f t="shared" si="1"/>
        <v>0</v>
      </c>
      <c r="S25" s="5">
        <v>0</v>
      </c>
      <c r="T25" s="13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13">
        <f t="shared" si="0"/>
        <v>0</v>
      </c>
      <c r="Q26" s="5">
        <v>0</v>
      </c>
      <c r="R26" s="13">
        <f t="shared" si="1"/>
        <v>0</v>
      </c>
      <c r="S26" s="5">
        <v>0</v>
      </c>
      <c r="T26" s="13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5">
        <v>7813000</v>
      </c>
      <c r="I27" s="5">
        <v>0</v>
      </c>
      <c r="J27" s="5">
        <v>0</v>
      </c>
      <c r="K27" s="5">
        <v>7813000</v>
      </c>
      <c r="L27" s="5">
        <v>0</v>
      </c>
      <c r="M27" s="5">
        <v>0</v>
      </c>
      <c r="N27" s="5">
        <v>7813000</v>
      </c>
      <c r="O27" s="5">
        <v>0</v>
      </c>
      <c r="P27" s="13">
        <f t="shared" si="0"/>
        <v>0</v>
      </c>
      <c r="Q27" s="5">
        <v>0</v>
      </c>
      <c r="R27" s="13">
        <f t="shared" si="1"/>
        <v>0</v>
      </c>
      <c r="S27" s="5">
        <v>0</v>
      </c>
      <c r="T27" s="13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0</v>
      </c>
      <c r="N28" s="5">
        <v>590466000</v>
      </c>
      <c r="O28" s="5">
        <v>0</v>
      </c>
      <c r="P28" s="13">
        <f t="shared" si="0"/>
        <v>0</v>
      </c>
      <c r="Q28" s="5">
        <v>0</v>
      </c>
      <c r="R28" s="13">
        <f t="shared" si="1"/>
        <v>0</v>
      </c>
      <c r="S28" s="5">
        <v>0</v>
      </c>
      <c r="T28" s="13">
        <f t="shared" si="2"/>
        <v>0</v>
      </c>
    </row>
    <row r="29" spans="1:20" ht="21.6" customHeight="1" x14ac:dyDescent="0.2">
      <c r="A29" s="7"/>
      <c r="B29" s="8"/>
      <c r="C29" s="9"/>
      <c r="D29" s="7"/>
      <c r="E29" s="7"/>
      <c r="F29" s="7"/>
      <c r="G29" s="10" t="s">
        <v>96</v>
      </c>
      <c r="H29" s="11">
        <f t="shared" ref="H29:O29" si="3">SUM(H14:H28)</f>
        <v>837409834774</v>
      </c>
      <c r="I29" s="11">
        <f t="shared" si="3"/>
        <v>0</v>
      </c>
      <c r="J29" s="11">
        <f t="shared" si="3"/>
        <v>0</v>
      </c>
      <c r="K29" s="11">
        <f t="shared" si="3"/>
        <v>837409834774</v>
      </c>
      <c r="L29" s="11">
        <f t="shared" si="3"/>
        <v>161884458774</v>
      </c>
      <c r="M29" s="11">
        <f t="shared" si="3"/>
        <v>574158329458.41992</v>
      </c>
      <c r="N29" s="11">
        <f t="shared" si="3"/>
        <v>101367046541.58</v>
      </c>
      <c r="O29" s="11">
        <f t="shared" si="3"/>
        <v>115023757201.67999</v>
      </c>
      <c r="P29" s="12">
        <f>+O29/K29</f>
        <v>0.13735658745006568</v>
      </c>
      <c r="Q29" s="11">
        <f>SUM(Q14:Q28)</f>
        <v>94402343328.889999</v>
      </c>
      <c r="R29" s="12">
        <f>+Q29/K29</f>
        <v>0.11273135256927963</v>
      </c>
      <c r="S29" s="11">
        <f>SUM(S14:S28)</f>
        <v>93685153162.309998</v>
      </c>
      <c r="T29" s="12">
        <f>+S29/K29</f>
        <v>0.11187491389755858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5">
        <v>114475539586</v>
      </c>
      <c r="I30" s="5">
        <v>0</v>
      </c>
      <c r="J30" s="5">
        <v>0</v>
      </c>
      <c r="K30" s="5">
        <v>114475539586</v>
      </c>
      <c r="L30" s="5">
        <v>0</v>
      </c>
      <c r="M30" s="5">
        <v>93945839467.460007</v>
      </c>
      <c r="N30" s="5">
        <v>20529700118.540001</v>
      </c>
      <c r="O30" s="5">
        <v>92063294646.460007</v>
      </c>
      <c r="P30" s="13">
        <f>+O30/K30</f>
        <v>0.80421804500250693</v>
      </c>
      <c r="Q30" s="5">
        <v>29470241</v>
      </c>
      <c r="R30" s="13">
        <f t="shared" si="1"/>
        <v>2.5743701323950011E-4</v>
      </c>
      <c r="S30" s="5">
        <v>25345797</v>
      </c>
      <c r="T30" s="13">
        <f t="shared" si="2"/>
        <v>2.2140797144667673E-4</v>
      </c>
    </row>
    <row r="31" spans="1:20" ht="30.6" x14ac:dyDescent="0.2">
      <c r="A31" s="1" t="s">
        <v>17</v>
      </c>
      <c r="B31" s="2" t="s">
        <v>18</v>
      </c>
      <c r="C31" s="3" t="s">
        <v>52</v>
      </c>
      <c r="D31" s="1" t="s">
        <v>20</v>
      </c>
      <c r="E31" s="1" t="s">
        <v>54</v>
      </c>
      <c r="F31" s="1" t="s">
        <v>22</v>
      </c>
      <c r="G31" s="2" t="s">
        <v>53</v>
      </c>
      <c r="H31" s="5">
        <v>22108860134</v>
      </c>
      <c r="I31" s="5">
        <v>0</v>
      </c>
      <c r="J31" s="5">
        <v>0</v>
      </c>
      <c r="K31" s="5">
        <v>22108860134</v>
      </c>
      <c r="L31" s="5">
        <v>0</v>
      </c>
      <c r="M31" s="5">
        <v>15855513657</v>
      </c>
      <c r="N31" s="5">
        <v>6253346477</v>
      </c>
      <c r="O31" s="5">
        <v>15177155979</v>
      </c>
      <c r="P31" s="13">
        <f t="shared" si="0"/>
        <v>0.68647392434582766</v>
      </c>
      <c r="Q31" s="5">
        <v>0</v>
      </c>
      <c r="R31" s="13">
        <f t="shared" si="1"/>
        <v>0</v>
      </c>
      <c r="S31" s="5">
        <v>0</v>
      </c>
      <c r="T31" s="13">
        <f t="shared" si="2"/>
        <v>0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5">
        <v>6981323157</v>
      </c>
      <c r="I32" s="5">
        <v>0</v>
      </c>
      <c r="J32" s="5">
        <v>0</v>
      </c>
      <c r="K32" s="5">
        <v>6981323157</v>
      </c>
      <c r="L32" s="5">
        <v>0</v>
      </c>
      <c r="M32" s="5">
        <v>4032661871</v>
      </c>
      <c r="N32" s="5">
        <v>2948661286</v>
      </c>
      <c r="O32" s="5">
        <v>3668780666</v>
      </c>
      <c r="P32" s="13">
        <f t="shared" si="0"/>
        <v>0.52551365743919254</v>
      </c>
      <c r="Q32" s="5">
        <v>73877563.75</v>
      </c>
      <c r="R32" s="13">
        <f t="shared" si="1"/>
        <v>1.0582172188365867E-2</v>
      </c>
      <c r="S32" s="5">
        <v>12947733.75</v>
      </c>
      <c r="T32" s="13">
        <f t="shared" si="2"/>
        <v>1.8546246118141126E-3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5">
        <v>2050500000</v>
      </c>
      <c r="I33" s="5">
        <v>0</v>
      </c>
      <c r="J33" s="5">
        <v>0</v>
      </c>
      <c r="K33" s="5">
        <v>2050500000</v>
      </c>
      <c r="L33" s="5">
        <v>0</v>
      </c>
      <c r="M33" s="5">
        <v>1020215224</v>
      </c>
      <c r="N33" s="5">
        <v>1030284776</v>
      </c>
      <c r="O33" s="5">
        <v>880651693</v>
      </c>
      <c r="P33" s="13">
        <f t="shared" si="0"/>
        <v>0.42948144013655204</v>
      </c>
      <c r="Q33" s="5">
        <v>6381213.25</v>
      </c>
      <c r="R33" s="13">
        <f t="shared" si="1"/>
        <v>3.1120279200195075E-3</v>
      </c>
      <c r="S33" s="5">
        <v>6037214.25</v>
      </c>
      <c r="T33" s="13">
        <f t="shared" si="2"/>
        <v>2.9442644476956842E-3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5">
        <v>35149350752</v>
      </c>
      <c r="I34" s="5">
        <v>0</v>
      </c>
      <c r="J34" s="5">
        <v>0</v>
      </c>
      <c r="K34" s="5">
        <v>35149350752</v>
      </c>
      <c r="L34" s="5">
        <v>0</v>
      </c>
      <c r="M34" s="5">
        <v>3644127322</v>
      </c>
      <c r="N34" s="5">
        <v>31505223430</v>
      </c>
      <c r="O34" s="5">
        <v>1485670867</v>
      </c>
      <c r="P34" s="13">
        <f t="shared" si="0"/>
        <v>4.2267377212236709E-2</v>
      </c>
      <c r="Q34" s="5">
        <v>29962186.329999998</v>
      </c>
      <c r="R34" s="13">
        <f t="shared" si="1"/>
        <v>8.5242502888321903E-4</v>
      </c>
      <c r="S34" s="5">
        <v>27255524.329999998</v>
      </c>
      <c r="T34" s="13">
        <f t="shared" si="2"/>
        <v>7.7542042020361233E-4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5">
        <v>7779820697</v>
      </c>
      <c r="I35" s="5">
        <v>0</v>
      </c>
      <c r="J35" s="5">
        <v>0</v>
      </c>
      <c r="K35" s="5">
        <v>7779820697</v>
      </c>
      <c r="L35" s="5">
        <v>0</v>
      </c>
      <c r="M35" s="5">
        <v>2976770340</v>
      </c>
      <c r="N35" s="5">
        <v>4803050357</v>
      </c>
      <c r="O35" s="5">
        <v>872733353</v>
      </c>
      <c r="P35" s="13">
        <f t="shared" si="0"/>
        <v>0.11217910887541885</v>
      </c>
      <c r="Q35" s="5">
        <v>3734096.34</v>
      </c>
      <c r="R35" s="13">
        <f t="shared" si="1"/>
        <v>4.7997203090296362E-4</v>
      </c>
      <c r="S35" s="5">
        <v>1597777.34</v>
      </c>
      <c r="T35" s="13">
        <f t="shared" si="2"/>
        <v>2.0537457124379793E-4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5">
        <v>5060824536</v>
      </c>
      <c r="I36" s="5">
        <v>0</v>
      </c>
      <c r="J36" s="5">
        <v>0</v>
      </c>
      <c r="K36" s="5">
        <v>5060824536</v>
      </c>
      <c r="L36" s="5">
        <v>0</v>
      </c>
      <c r="M36" s="5">
        <v>1690464555</v>
      </c>
      <c r="N36" s="5">
        <v>3370359981</v>
      </c>
      <c r="O36" s="5">
        <v>1405245161</v>
      </c>
      <c r="P36" s="13">
        <f t="shared" si="0"/>
        <v>0.27767118796627649</v>
      </c>
      <c r="Q36" s="5">
        <v>1461776.34</v>
      </c>
      <c r="R36" s="13">
        <f t="shared" si="1"/>
        <v>2.8884153750079747E-4</v>
      </c>
      <c r="S36" s="5">
        <v>997777.34</v>
      </c>
      <c r="T36" s="13">
        <f t="shared" si="2"/>
        <v>1.971570705331405E-4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5">
        <v>20438426657</v>
      </c>
      <c r="I37" s="5">
        <v>0</v>
      </c>
      <c r="J37" s="5">
        <v>0</v>
      </c>
      <c r="K37" s="5">
        <v>20438426657</v>
      </c>
      <c r="L37" s="5">
        <v>0</v>
      </c>
      <c r="M37" s="5">
        <v>6142328632</v>
      </c>
      <c r="N37" s="5">
        <v>14296098025</v>
      </c>
      <c r="O37" s="5">
        <v>5002682121</v>
      </c>
      <c r="P37" s="13">
        <f t="shared" si="0"/>
        <v>0.24476845527082786</v>
      </c>
      <c r="Q37" s="5">
        <v>265708296.75</v>
      </c>
      <c r="R37" s="13">
        <f t="shared" si="1"/>
        <v>1.3000428125371236E-2</v>
      </c>
      <c r="S37" s="5">
        <v>40854162.75</v>
      </c>
      <c r="T37" s="13">
        <f t="shared" si="2"/>
        <v>1.9988898086735932E-3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5">
        <v>6775668591</v>
      </c>
      <c r="I38" s="5">
        <v>0</v>
      </c>
      <c r="J38" s="5">
        <v>0</v>
      </c>
      <c r="K38" s="5">
        <v>6775668591</v>
      </c>
      <c r="L38" s="5">
        <v>0</v>
      </c>
      <c r="M38" s="5">
        <v>3475935747</v>
      </c>
      <c r="N38" s="5">
        <v>3299732844</v>
      </c>
      <c r="O38" s="5">
        <v>3004289882</v>
      </c>
      <c r="P38" s="13">
        <f t="shared" si="0"/>
        <v>0.44339386462769809</v>
      </c>
      <c r="Q38" s="5">
        <v>11222369.75</v>
      </c>
      <c r="R38" s="13">
        <f t="shared" si="1"/>
        <v>1.6562748899653201E-3</v>
      </c>
      <c r="S38" s="5">
        <v>768743.75</v>
      </c>
      <c r="T38" s="13">
        <f t="shared" si="2"/>
        <v>1.1345651571877477E-4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5">
        <v>47072027590</v>
      </c>
      <c r="I39" s="5">
        <v>0</v>
      </c>
      <c r="J39" s="5">
        <v>0</v>
      </c>
      <c r="K39" s="5">
        <v>47072027590</v>
      </c>
      <c r="L39" s="5">
        <v>0</v>
      </c>
      <c r="M39" s="5">
        <v>41505193665.269997</v>
      </c>
      <c r="N39" s="5">
        <v>5566833924.7299995</v>
      </c>
      <c r="O39" s="5">
        <v>28674687631.27</v>
      </c>
      <c r="P39" s="13">
        <f t="shared" si="0"/>
        <v>0.60916618848518989</v>
      </c>
      <c r="Q39" s="5">
        <v>193541565.34</v>
      </c>
      <c r="R39" s="13">
        <f t="shared" si="1"/>
        <v>4.1116046036036068E-3</v>
      </c>
      <c r="S39" s="5">
        <v>148926291.34</v>
      </c>
      <c r="T39" s="13">
        <f t="shared" si="2"/>
        <v>3.16379597320847E-3</v>
      </c>
    </row>
    <row r="40" spans="1:20" ht="30.6" x14ac:dyDescent="0.2">
      <c r="A40" s="1" t="s">
        <v>17</v>
      </c>
      <c r="B40" s="2" t="s">
        <v>18</v>
      </c>
      <c r="C40" s="3" t="s">
        <v>63</v>
      </c>
      <c r="D40" s="1" t="s">
        <v>20</v>
      </c>
      <c r="E40" s="1" t="s">
        <v>21</v>
      </c>
      <c r="F40" s="1" t="s">
        <v>22</v>
      </c>
      <c r="G40" s="2" t="s">
        <v>53</v>
      </c>
      <c r="H40" s="5">
        <v>93306159990</v>
      </c>
      <c r="I40" s="5">
        <v>0</v>
      </c>
      <c r="J40" s="5">
        <v>0</v>
      </c>
      <c r="K40" s="5">
        <v>93306159990</v>
      </c>
      <c r="L40" s="5">
        <v>0</v>
      </c>
      <c r="M40" s="5">
        <v>74162559218</v>
      </c>
      <c r="N40" s="5">
        <v>19143600772</v>
      </c>
      <c r="O40" s="5">
        <v>73126036833</v>
      </c>
      <c r="P40" s="13">
        <f t="shared" si="0"/>
        <v>0.78372142676150447</v>
      </c>
      <c r="Q40" s="5">
        <v>230223858.75</v>
      </c>
      <c r="R40" s="13">
        <f t="shared" si="1"/>
        <v>2.4674025677905299E-3</v>
      </c>
      <c r="S40" s="5">
        <v>32252969.75</v>
      </c>
      <c r="T40" s="13">
        <f t="shared" si="2"/>
        <v>3.4566817189193811E-4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5">
        <v>58508880084</v>
      </c>
      <c r="I41" s="5">
        <v>0</v>
      </c>
      <c r="J41" s="5">
        <v>0</v>
      </c>
      <c r="K41" s="5">
        <v>58508880084</v>
      </c>
      <c r="L41" s="5">
        <v>0</v>
      </c>
      <c r="M41" s="5">
        <v>1649856458</v>
      </c>
      <c r="N41" s="5">
        <v>56859023626</v>
      </c>
      <c r="O41" s="5">
        <v>1327741089</v>
      </c>
      <c r="P41" s="13">
        <f t="shared" si="0"/>
        <v>2.2692984160588774E-2</v>
      </c>
      <c r="Q41" s="5">
        <v>1089518.83</v>
      </c>
      <c r="R41" s="13">
        <f t="shared" si="1"/>
        <v>1.8621426840435166E-5</v>
      </c>
      <c r="S41" s="5">
        <v>1089518.83</v>
      </c>
      <c r="T41" s="13">
        <f t="shared" si="2"/>
        <v>1.8621426840435166E-5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5">
        <v>38408923383</v>
      </c>
      <c r="I42" s="5">
        <v>0</v>
      </c>
      <c r="J42" s="5">
        <v>0</v>
      </c>
      <c r="K42" s="5">
        <v>38408923383</v>
      </c>
      <c r="L42" s="5">
        <v>0</v>
      </c>
      <c r="M42" s="5">
        <v>27813125316</v>
      </c>
      <c r="N42" s="5">
        <v>10595798067</v>
      </c>
      <c r="O42" s="5">
        <v>27512062696</v>
      </c>
      <c r="P42" s="13">
        <f t="shared" si="0"/>
        <v>0.71629351392278262</v>
      </c>
      <c r="Q42" s="5">
        <v>1281961.83</v>
      </c>
      <c r="R42" s="13">
        <f t="shared" si="1"/>
        <v>3.3376666594289478E-5</v>
      </c>
      <c r="S42" s="5">
        <v>1281961.83</v>
      </c>
      <c r="T42" s="13">
        <f t="shared" si="2"/>
        <v>3.3376666594289478E-5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5">
        <v>35073122109</v>
      </c>
      <c r="I43" s="5">
        <v>0</v>
      </c>
      <c r="J43" s="5">
        <v>0</v>
      </c>
      <c r="K43" s="5">
        <v>35073122109</v>
      </c>
      <c r="L43" s="5">
        <v>0</v>
      </c>
      <c r="M43" s="5">
        <v>28447887036</v>
      </c>
      <c r="N43" s="5">
        <v>6625235073</v>
      </c>
      <c r="O43" s="5">
        <v>26621699829</v>
      </c>
      <c r="P43" s="13">
        <f t="shared" si="0"/>
        <v>0.75903421846122709</v>
      </c>
      <c r="Q43" s="5">
        <v>2966108804</v>
      </c>
      <c r="R43" s="13">
        <f t="shared" si="1"/>
        <v>8.4569283418281044E-2</v>
      </c>
      <c r="S43" s="5">
        <v>2963426611</v>
      </c>
      <c r="T43" s="13">
        <f t="shared" si="2"/>
        <v>8.4492809102944516E-2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5">
        <v>6000000000</v>
      </c>
      <c r="I44" s="5">
        <v>0</v>
      </c>
      <c r="J44" s="5">
        <v>0</v>
      </c>
      <c r="K44" s="5">
        <v>6000000000</v>
      </c>
      <c r="L44" s="5">
        <v>0</v>
      </c>
      <c r="M44" s="5">
        <v>5743084446</v>
      </c>
      <c r="N44" s="5">
        <v>256915554</v>
      </c>
      <c r="O44" s="5">
        <v>1107259386</v>
      </c>
      <c r="P44" s="13">
        <f t="shared" si="0"/>
        <v>0.184543231</v>
      </c>
      <c r="Q44" s="5">
        <v>37211620.5</v>
      </c>
      <c r="R44" s="13">
        <f t="shared" si="1"/>
        <v>6.2019367500000004E-3</v>
      </c>
      <c r="S44" s="5">
        <v>37211620.5</v>
      </c>
      <c r="T44" s="13">
        <f t="shared" si="2"/>
        <v>6.2019367500000004E-3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5">
        <v>20825192018</v>
      </c>
      <c r="I45" s="5">
        <v>0</v>
      </c>
      <c r="J45" s="5">
        <v>0</v>
      </c>
      <c r="K45" s="5">
        <v>20825192018</v>
      </c>
      <c r="L45" s="5">
        <v>0</v>
      </c>
      <c r="M45" s="5">
        <v>6838935550</v>
      </c>
      <c r="N45" s="5">
        <v>13986256468</v>
      </c>
      <c r="O45" s="5">
        <v>5316743100</v>
      </c>
      <c r="P45" s="13">
        <f t="shared" si="0"/>
        <v>0.25530343707777281</v>
      </c>
      <c r="Q45" s="5">
        <v>262432611.75</v>
      </c>
      <c r="R45" s="13">
        <f t="shared" si="1"/>
        <v>1.2601689891894854E-2</v>
      </c>
      <c r="S45" s="5">
        <v>39536957.75</v>
      </c>
      <c r="T45" s="13">
        <f t="shared" si="2"/>
        <v>1.8985158799893281E-3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5">
        <v>14401424807</v>
      </c>
      <c r="I46" s="5">
        <v>0</v>
      </c>
      <c r="J46" s="5">
        <v>0</v>
      </c>
      <c r="K46" s="5">
        <v>14401424807</v>
      </c>
      <c r="L46" s="5">
        <v>0</v>
      </c>
      <c r="M46" s="5">
        <v>1035144360</v>
      </c>
      <c r="N46" s="5">
        <v>13366280447</v>
      </c>
      <c r="O46" s="5">
        <v>938001447</v>
      </c>
      <c r="P46" s="13">
        <f t="shared" si="0"/>
        <v>6.5132544839873907E-2</v>
      </c>
      <c r="Q46" s="5">
        <v>84187.83</v>
      </c>
      <c r="R46" s="13">
        <f t="shared" si="1"/>
        <v>5.8457986711897709E-6</v>
      </c>
      <c r="S46" s="5">
        <v>84187.83</v>
      </c>
      <c r="T46" s="13">
        <f t="shared" si="2"/>
        <v>5.8457986711897709E-6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5">
        <v>8711874212</v>
      </c>
      <c r="I47" s="5">
        <v>0</v>
      </c>
      <c r="J47" s="5">
        <v>0</v>
      </c>
      <c r="K47" s="5">
        <v>8711874212</v>
      </c>
      <c r="L47" s="5">
        <v>0</v>
      </c>
      <c r="M47" s="5">
        <v>1669748096</v>
      </c>
      <c r="N47" s="5">
        <v>7042126116</v>
      </c>
      <c r="O47" s="5">
        <v>1553475812</v>
      </c>
      <c r="P47" s="13">
        <f t="shared" si="0"/>
        <v>0.17831706177072612</v>
      </c>
      <c r="Q47" s="5">
        <v>2342585.33</v>
      </c>
      <c r="R47" s="13">
        <f t="shared" si="1"/>
        <v>2.6889567881653435E-4</v>
      </c>
      <c r="S47" s="5">
        <v>64444.33</v>
      </c>
      <c r="T47" s="13">
        <f t="shared" si="2"/>
        <v>7.3972980361943733E-6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5">
        <v>122012204632</v>
      </c>
      <c r="I48" s="5">
        <v>0</v>
      </c>
      <c r="J48" s="5">
        <v>0</v>
      </c>
      <c r="K48" s="5">
        <v>122012204632</v>
      </c>
      <c r="L48" s="5">
        <v>0</v>
      </c>
      <c r="M48" s="5">
        <v>87050942913</v>
      </c>
      <c r="N48" s="5">
        <v>34961261719</v>
      </c>
      <c r="O48" s="5">
        <v>85665516889</v>
      </c>
      <c r="P48" s="13">
        <f t="shared" si="0"/>
        <v>0.70210613067254257</v>
      </c>
      <c r="Q48" s="5">
        <v>408743837.07999998</v>
      </c>
      <c r="R48" s="13">
        <f t="shared" si="1"/>
        <v>3.3500241907177147E-3</v>
      </c>
      <c r="S48" s="5">
        <v>96349384.079999998</v>
      </c>
      <c r="T48" s="13">
        <f t="shared" si="2"/>
        <v>7.896700528492094E-4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21</v>
      </c>
      <c r="F49" s="1" t="s">
        <v>22</v>
      </c>
      <c r="G49" s="2" t="s">
        <v>53</v>
      </c>
      <c r="H49" s="5">
        <v>100676442939</v>
      </c>
      <c r="I49" s="5">
        <v>0</v>
      </c>
      <c r="J49" s="5">
        <v>0</v>
      </c>
      <c r="K49" s="5">
        <v>100676442939</v>
      </c>
      <c r="L49" s="5">
        <v>0</v>
      </c>
      <c r="M49" s="5">
        <v>47857751452</v>
      </c>
      <c r="N49" s="5">
        <v>52818691487</v>
      </c>
      <c r="O49" s="5">
        <v>40379408853</v>
      </c>
      <c r="P49" s="13">
        <f t="shared" si="0"/>
        <v>0.40108100439609234</v>
      </c>
      <c r="Q49" s="5">
        <v>736805890.82000005</v>
      </c>
      <c r="R49" s="13">
        <f t="shared" si="1"/>
        <v>7.3185530727027355E-3</v>
      </c>
      <c r="S49" s="5">
        <v>85115317.159999996</v>
      </c>
      <c r="T49" s="13">
        <f t="shared" si="2"/>
        <v>8.4543429103441298E-4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5">
        <v>24736329605</v>
      </c>
      <c r="I50" s="5">
        <v>0</v>
      </c>
      <c r="J50" s="5">
        <v>0</v>
      </c>
      <c r="K50" s="5">
        <v>24736329605</v>
      </c>
      <c r="L50" s="5">
        <v>0</v>
      </c>
      <c r="M50" s="5">
        <v>13360801012</v>
      </c>
      <c r="N50" s="5">
        <v>11375528593</v>
      </c>
      <c r="O50" s="5">
        <v>11411622435</v>
      </c>
      <c r="P50" s="13">
        <f t="shared" si="0"/>
        <v>0.4613304648355489</v>
      </c>
      <c r="Q50" s="5">
        <v>345129396.5</v>
      </c>
      <c r="R50" s="13">
        <f t="shared" si="1"/>
        <v>1.395232849865642E-2</v>
      </c>
      <c r="S50" s="5">
        <v>72134179.5</v>
      </c>
      <c r="T50" s="13">
        <f t="shared" si="2"/>
        <v>2.9161229920472674E-3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5">
        <v>31395069809</v>
      </c>
      <c r="I51" s="5">
        <v>0</v>
      </c>
      <c r="J51" s="5">
        <v>0</v>
      </c>
      <c r="K51" s="5">
        <v>31395069809</v>
      </c>
      <c r="L51" s="5">
        <v>0</v>
      </c>
      <c r="M51" s="5">
        <v>9574147451</v>
      </c>
      <c r="N51" s="5">
        <v>21820922358</v>
      </c>
      <c r="O51" s="5">
        <v>8145875884</v>
      </c>
      <c r="P51" s="13">
        <f t="shared" si="0"/>
        <v>0.25946353785984666</v>
      </c>
      <c r="Q51" s="5">
        <v>230521333.5</v>
      </c>
      <c r="R51" s="13">
        <f t="shared" si="1"/>
        <v>7.3425966211394323E-3</v>
      </c>
      <c r="S51" s="5">
        <v>43495346.5</v>
      </c>
      <c r="T51" s="13">
        <f t="shared" si="2"/>
        <v>1.3854196459703754E-3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5">
        <v>126936987012</v>
      </c>
      <c r="I52" s="5">
        <v>0</v>
      </c>
      <c r="J52" s="5">
        <v>0</v>
      </c>
      <c r="K52" s="5">
        <v>126936987012</v>
      </c>
      <c r="L52" s="5">
        <v>0</v>
      </c>
      <c r="M52" s="5">
        <v>74187805873</v>
      </c>
      <c r="N52" s="5">
        <v>52749181139</v>
      </c>
      <c r="O52" s="5">
        <v>59290336905</v>
      </c>
      <c r="P52" s="13">
        <f t="shared" si="0"/>
        <v>0.46708479774610517</v>
      </c>
      <c r="Q52" s="5">
        <v>218648044.33000001</v>
      </c>
      <c r="R52" s="13">
        <f t="shared" si="1"/>
        <v>1.7224927854111592E-3</v>
      </c>
      <c r="S52" s="5">
        <v>216960129.33000001</v>
      </c>
      <c r="T52" s="13">
        <f t="shared" si="2"/>
        <v>1.7091955184779174E-3</v>
      </c>
    </row>
    <row r="53" spans="1:20" ht="30.6" x14ac:dyDescent="0.2">
      <c r="A53" s="1" t="s">
        <v>17</v>
      </c>
      <c r="B53" s="2" t="s">
        <v>18</v>
      </c>
      <c r="C53" s="3" t="s">
        <v>76</v>
      </c>
      <c r="D53" s="1" t="s">
        <v>20</v>
      </c>
      <c r="E53" s="1" t="s">
        <v>21</v>
      </c>
      <c r="F53" s="1" t="s">
        <v>22</v>
      </c>
      <c r="G53" s="2" t="s">
        <v>53</v>
      </c>
      <c r="H53" s="5">
        <v>45818000005</v>
      </c>
      <c r="I53" s="5">
        <v>0</v>
      </c>
      <c r="J53" s="5">
        <v>0</v>
      </c>
      <c r="K53" s="5">
        <v>45818000005</v>
      </c>
      <c r="L53" s="5">
        <v>0</v>
      </c>
      <c r="M53" s="5">
        <v>28045244669</v>
      </c>
      <c r="N53" s="5">
        <v>17772755336</v>
      </c>
      <c r="O53" s="5">
        <v>25842009576</v>
      </c>
      <c r="P53" s="13">
        <f t="shared" si="0"/>
        <v>0.56401435185254545</v>
      </c>
      <c r="Q53" s="5">
        <v>59033910.670000002</v>
      </c>
      <c r="R53" s="13">
        <f t="shared" si="1"/>
        <v>1.2884436392587581E-3</v>
      </c>
      <c r="S53" s="5">
        <v>58196134.670000002</v>
      </c>
      <c r="T53" s="13">
        <f t="shared" si="2"/>
        <v>1.270158773050967E-3</v>
      </c>
    </row>
    <row r="54" spans="1:20" ht="30.6" x14ac:dyDescent="0.2">
      <c r="A54" s="1" t="s">
        <v>17</v>
      </c>
      <c r="B54" s="2" t="s">
        <v>18</v>
      </c>
      <c r="C54" s="3" t="s">
        <v>77</v>
      </c>
      <c r="D54" s="1" t="s">
        <v>20</v>
      </c>
      <c r="E54" s="1" t="s">
        <v>21</v>
      </c>
      <c r="F54" s="1" t="s">
        <v>22</v>
      </c>
      <c r="G54" s="2" t="s">
        <v>53</v>
      </c>
      <c r="H54" s="5">
        <v>134276924286</v>
      </c>
      <c r="I54" s="5">
        <v>0</v>
      </c>
      <c r="J54" s="5">
        <v>0</v>
      </c>
      <c r="K54" s="5">
        <v>134276924286</v>
      </c>
      <c r="L54" s="5">
        <v>0</v>
      </c>
      <c r="M54" s="5">
        <v>80031913228</v>
      </c>
      <c r="N54" s="5">
        <v>54245011058</v>
      </c>
      <c r="O54" s="5">
        <v>9051488179</v>
      </c>
      <c r="P54" s="13">
        <f t="shared" si="0"/>
        <v>6.7409111633514887E-2</v>
      </c>
      <c r="Q54" s="5">
        <v>102732947.66</v>
      </c>
      <c r="R54" s="13">
        <f t="shared" si="1"/>
        <v>7.6508266931394969E-4</v>
      </c>
      <c r="S54" s="5">
        <v>99797749.659999996</v>
      </c>
      <c r="T54" s="13">
        <f t="shared" si="2"/>
        <v>7.4322338101398652E-4</v>
      </c>
    </row>
    <row r="55" spans="1:20" ht="30.6" x14ac:dyDescent="0.2">
      <c r="A55" s="1" t="s">
        <v>17</v>
      </c>
      <c r="B55" s="2" t="s">
        <v>18</v>
      </c>
      <c r="C55" s="3" t="s">
        <v>78</v>
      </c>
      <c r="D55" s="1" t="s">
        <v>20</v>
      </c>
      <c r="E55" s="1" t="s">
        <v>21</v>
      </c>
      <c r="F55" s="1" t="s">
        <v>22</v>
      </c>
      <c r="G55" s="2" t="s">
        <v>53</v>
      </c>
      <c r="H55" s="5">
        <v>45528656702</v>
      </c>
      <c r="I55" s="5">
        <v>0</v>
      </c>
      <c r="J55" s="5">
        <v>0</v>
      </c>
      <c r="K55" s="5">
        <v>45528656702</v>
      </c>
      <c r="L55" s="5">
        <v>0</v>
      </c>
      <c r="M55" s="5">
        <v>7832084532</v>
      </c>
      <c r="N55" s="5">
        <v>37696572170</v>
      </c>
      <c r="O55" s="5">
        <v>4899381377</v>
      </c>
      <c r="P55" s="13">
        <f t="shared" si="0"/>
        <v>0.10761093631793398</v>
      </c>
      <c r="Q55" s="5">
        <v>14863153.6</v>
      </c>
      <c r="R55" s="13">
        <f t="shared" si="1"/>
        <v>3.264571080426163E-4</v>
      </c>
      <c r="S55" s="5">
        <v>13948042.6</v>
      </c>
      <c r="T55" s="13">
        <f t="shared" si="2"/>
        <v>3.0635743749907922E-4</v>
      </c>
    </row>
    <row r="56" spans="1:20" ht="30.6" x14ac:dyDescent="0.2">
      <c r="A56" s="1" t="s">
        <v>17</v>
      </c>
      <c r="B56" s="2" t="s">
        <v>18</v>
      </c>
      <c r="C56" s="3" t="s">
        <v>79</v>
      </c>
      <c r="D56" s="1" t="s">
        <v>20</v>
      </c>
      <c r="E56" s="1" t="s">
        <v>21</v>
      </c>
      <c r="F56" s="1" t="s">
        <v>22</v>
      </c>
      <c r="G56" s="2" t="s">
        <v>53</v>
      </c>
      <c r="H56" s="5">
        <v>11986032018</v>
      </c>
      <c r="I56" s="5">
        <v>0</v>
      </c>
      <c r="J56" s="5">
        <v>0</v>
      </c>
      <c r="K56" s="5">
        <v>11986032018</v>
      </c>
      <c r="L56" s="5">
        <v>0</v>
      </c>
      <c r="M56" s="5">
        <v>632244090</v>
      </c>
      <c r="N56" s="5">
        <v>11353787928</v>
      </c>
      <c r="O56" s="5">
        <v>632244090</v>
      </c>
      <c r="P56" s="13">
        <f t="shared" si="0"/>
        <v>5.2748406566120357E-2</v>
      </c>
      <c r="Q56" s="5">
        <v>0</v>
      </c>
      <c r="R56" s="13">
        <f t="shared" si="1"/>
        <v>0</v>
      </c>
      <c r="S56" s="5">
        <v>0</v>
      </c>
      <c r="T56" s="13">
        <f t="shared" si="2"/>
        <v>0</v>
      </c>
    </row>
    <row r="57" spans="1:20" ht="30.6" x14ac:dyDescent="0.2">
      <c r="A57" s="1" t="s">
        <v>17</v>
      </c>
      <c r="B57" s="2" t="s">
        <v>18</v>
      </c>
      <c r="C57" s="3" t="s">
        <v>79</v>
      </c>
      <c r="D57" s="1" t="s">
        <v>20</v>
      </c>
      <c r="E57" s="1" t="s">
        <v>54</v>
      </c>
      <c r="F57" s="1" t="s">
        <v>22</v>
      </c>
      <c r="G57" s="2" t="s">
        <v>53</v>
      </c>
      <c r="H57" s="5">
        <v>396110736229</v>
      </c>
      <c r="I57" s="5">
        <v>0</v>
      </c>
      <c r="J57" s="5">
        <v>0</v>
      </c>
      <c r="K57" s="5">
        <v>396110736229</v>
      </c>
      <c r="L57" s="5">
        <v>0</v>
      </c>
      <c r="M57" s="5">
        <v>342283887081</v>
      </c>
      <c r="N57" s="5">
        <v>53826849148</v>
      </c>
      <c r="O57" s="5">
        <v>303686937789</v>
      </c>
      <c r="P57" s="13">
        <f t="shared" si="0"/>
        <v>0.76667181677558005</v>
      </c>
      <c r="Q57" s="5">
        <v>1271708912.2</v>
      </c>
      <c r="R57" s="13">
        <f t="shared" si="1"/>
        <v>3.2104883707691229E-3</v>
      </c>
      <c r="S57" s="5">
        <v>718277204.20000005</v>
      </c>
      <c r="T57" s="13">
        <f t="shared" si="2"/>
        <v>1.8133242512890354E-3</v>
      </c>
    </row>
    <row r="58" spans="1:20" ht="30.6" x14ac:dyDescent="0.2">
      <c r="A58" s="1" t="s">
        <v>17</v>
      </c>
      <c r="B58" s="2" t="s">
        <v>18</v>
      </c>
      <c r="C58" s="3" t="s">
        <v>80</v>
      </c>
      <c r="D58" s="1" t="s">
        <v>20</v>
      </c>
      <c r="E58" s="1" t="s">
        <v>21</v>
      </c>
      <c r="F58" s="1" t="s">
        <v>22</v>
      </c>
      <c r="G58" s="2" t="s">
        <v>53</v>
      </c>
      <c r="H58" s="5">
        <v>30652170005</v>
      </c>
      <c r="I58" s="5">
        <v>0</v>
      </c>
      <c r="J58" s="5">
        <v>0</v>
      </c>
      <c r="K58" s="5">
        <v>30652170005</v>
      </c>
      <c r="L58" s="5">
        <v>0</v>
      </c>
      <c r="M58" s="5">
        <v>13259174530</v>
      </c>
      <c r="N58" s="5">
        <v>17392995475</v>
      </c>
      <c r="O58" s="5">
        <v>9414871056</v>
      </c>
      <c r="P58" s="13">
        <f t="shared" si="0"/>
        <v>0.30715186084587948</v>
      </c>
      <c r="Q58" s="5">
        <v>228226091</v>
      </c>
      <c r="R58" s="13">
        <f t="shared" si="1"/>
        <v>7.4456748400772805E-3</v>
      </c>
      <c r="S58" s="5">
        <v>217133314</v>
      </c>
      <c r="T58" s="13">
        <f t="shared" si="2"/>
        <v>7.0837827783344891E-3</v>
      </c>
    </row>
    <row r="59" spans="1:20" ht="30.6" x14ac:dyDescent="0.2">
      <c r="A59" s="1" t="s">
        <v>17</v>
      </c>
      <c r="B59" s="2" t="s">
        <v>18</v>
      </c>
      <c r="C59" s="3" t="s">
        <v>81</v>
      </c>
      <c r="D59" s="1" t="s">
        <v>20</v>
      </c>
      <c r="E59" s="1" t="s">
        <v>21</v>
      </c>
      <c r="F59" s="1" t="s">
        <v>22</v>
      </c>
      <c r="G59" s="2" t="s">
        <v>53</v>
      </c>
      <c r="H59" s="5">
        <v>50230917177</v>
      </c>
      <c r="I59" s="5">
        <v>0</v>
      </c>
      <c r="J59" s="5">
        <v>0</v>
      </c>
      <c r="K59" s="5">
        <v>50230917177</v>
      </c>
      <c r="L59" s="5">
        <v>0</v>
      </c>
      <c r="M59" s="5">
        <v>37045543294</v>
      </c>
      <c r="N59" s="5">
        <v>13185373883</v>
      </c>
      <c r="O59" s="5">
        <v>36202604905</v>
      </c>
      <c r="P59" s="13">
        <f t="shared" si="0"/>
        <v>0.72072354915264503</v>
      </c>
      <c r="Q59" s="5">
        <v>1579997.33</v>
      </c>
      <c r="R59" s="13">
        <f t="shared" si="1"/>
        <v>3.1454678090637325E-5</v>
      </c>
      <c r="S59" s="5">
        <v>1193331.33</v>
      </c>
      <c r="T59" s="13">
        <f t="shared" si="2"/>
        <v>2.3756909032638745E-5</v>
      </c>
    </row>
    <row r="60" spans="1:20" ht="51" x14ac:dyDescent="0.2">
      <c r="A60" s="1" t="s">
        <v>17</v>
      </c>
      <c r="B60" s="2" t="s">
        <v>18</v>
      </c>
      <c r="C60" s="3" t="s">
        <v>82</v>
      </c>
      <c r="D60" s="1" t="s">
        <v>20</v>
      </c>
      <c r="E60" s="1" t="s">
        <v>54</v>
      </c>
      <c r="F60" s="1" t="s">
        <v>22</v>
      </c>
      <c r="G60" s="2" t="s">
        <v>83</v>
      </c>
      <c r="H60" s="5">
        <v>90642818507</v>
      </c>
      <c r="I60" s="5">
        <v>0</v>
      </c>
      <c r="J60" s="5">
        <v>0</v>
      </c>
      <c r="K60" s="5">
        <v>90642818507</v>
      </c>
      <c r="L60" s="5">
        <v>0</v>
      </c>
      <c r="M60" s="5">
        <v>88740739161</v>
      </c>
      <c r="N60" s="5">
        <v>1902079346</v>
      </c>
      <c r="O60" s="5">
        <v>88367260475</v>
      </c>
      <c r="P60" s="13">
        <f t="shared" si="0"/>
        <v>0.97489533015983754</v>
      </c>
      <c r="Q60" s="5">
        <v>31534663.5</v>
      </c>
      <c r="R60" s="13">
        <f t="shared" si="1"/>
        <v>3.4790029722613601E-4</v>
      </c>
      <c r="S60" s="5">
        <v>26089662.5</v>
      </c>
      <c r="T60" s="13">
        <f t="shared" si="2"/>
        <v>2.8782933860320323E-4</v>
      </c>
    </row>
    <row r="61" spans="1:20" ht="51" x14ac:dyDescent="0.2">
      <c r="A61" s="1" t="s">
        <v>17</v>
      </c>
      <c r="B61" s="2" t="s">
        <v>18</v>
      </c>
      <c r="C61" s="3" t="s">
        <v>84</v>
      </c>
      <c r="D61" s="1" t="s">
        <v>20</v>
      </c>
      <c r="E61" s="1" t="s">
        <v>54</v>
      </c>
      <c r="F61" s="1" t="s">
        <v>22</v>
      </c>
      <c r="G61" s="2" t="s">
        <v>83</v>
      </c>
      <c r="H61" s="5">
        <v>338394553113</v>
      </c>
      <c r="I61" s="5">
        <v>0</v>
      </c>
      <c r="J61" s="5">
        <v>0</v>
      </c>
      <c r="K61" s="5">
        <v>338394553113</v>
      </c>
      <c r="L61" s="5">
        <v>0</v>
      </c>
      <c r="M61" s="5">
        <v>0</v>
      </c>
      <c r="N61" s="5">
        <v>338394553113</v>
      </c>
      <c r="O61" s="5">
        <v>0</v>
      </c>
      <c r="P61" s="13">
        <f t="shared" si="0"/>
        <v>0</v>
      </c>
      <c r="Q61" s="5">
        <v>0</v>
      </c>
      <c r="R61" s="13">
        <f t="shared" si="1"/>
        <v>0</v>
      </c>
      <c r="S61" s="5">
        <v>0</v>
      </c>
      <c r="T61" s="13">
        <f t="shared" si="2"/>
        <v>0</v>
      </c>
    </row>
    <row r="62" spans="1:20" ht="40.799999999999997" x14ac:dyDescent="0.2">
      <c r="A62" s="1" t="s">
        <v>17</v>
      </c>
      <c r="B62" s="2" t="s">
        <v>18</v>
      </c>
      <c r="C62" s="3" t="s">
        <v>85</v>
      </c>
      <c r="D62" s="1" t="s">
        <v>20</v>
      </c>
      <c r="E62" s="1" t="s">
        <v>21</v>
      </c>
      <c r="F62" s="1" t="s">
        <v>22</v>
      </c>
      <c r="G62" s="2" t="s">
        <v>86</v>
      </c>
      <c r="H62" s="5">
        <v>16366008624</v>
      </c>
      <c r="I62" s="5">
        <v>0</v>
      </c>
      <c r="J62" s="5">
        <v>0</v>
      </c>
      <c r="K62" s="5">
        <v>16366008624</v>
      </c>
      <c r="L62" s="5">
        <v>0</v>
      </c>
      <c r="M62" s="5">
        <v>8272238584</v>
      </c>
      <c r="N62" s="5">
        <v>8093770040</v>
      </c>
      <c r="O62" s="5">
        <v>7589777175</v>
      </c>
      <c r="P62" s="13">
        <f t="shared" si="0"/>
        <v>0.46375248537202529</v>
      </c>
      <c r="Q62" s="5">
        <v>977777</v>
      </c>
      <c r="R62" s="13">
        <f t="shared" si="1"/>
        <v>5.97443776588346E-5</v>
      </c>
      <c r="S62" s="5">
        <v>0</v>
      </c>
      <c r="T62" s="13">
        <f t="shared" si="2"/>
        <v>0</v>
      </c>
    </row>
    <row r="63" spans="1:20" ht="40.799999999999997" x14ac:dyDescent="0.2">
      <c r="A63" s="1" t="s">
        <v>17</v>
      </c>
      <c r="B63" s="2" t="s">
        <v>18</v>
      </c>
      <c r="C63" s="3" t="s">
        <v>87</v>
      </c>
      <c r="D63" s="1" t="s">
        <v>20</v>
      </c>
      <c r="E63" s="1" t="s">
        <v>21</v>
      </c>
      <c r="F63" s="1" t="s">
        <v>22</v>
      </c>
      <c r="G63" s="2" t="s">
        <v>86</v>
      </c>
      <c r="H63" s="5">
        <v>31040201994</v>
      </c>
      <c r="I63" s="5">
        <v>0</v>
      </c>
      <c r="J63" s="5">
        <v>0</v>
      </c>
      <c r="K63" s="5">
        <v>31040201994</v>
      </c>
      <c r="L63" s="5">
        <v>0</v>
      </c>
      <c r="M63" s="5">
        <v>7264056121</v>
      </c>
      <c r="N63" s="5">
        <v>23776145873</v>
      </c>
      <c r="O63" s="5">
        <v>3355907226</v>
      </c>
      <c r="P63" s="13">
        <f t="shared" si="0"/>
        <v>0.1081148642862791</v>
      </c>
      <c r="Q63" s="5">
        <v>2399998</v>
      </c>
      <c r="R63" s="13">
        <f t="shared" si="1"/>
        <v>7.7319020039364248E-5</v>
      </c>
      <c r="S63" s="5">
        <v>2399998</v>
      </c>
      <c r="T63" s="13">
        <f t="shared" si="2"/>
        <v>7.7319020039364248E-5</v>
      </c>
    </row>
    <row r="64" spans="1:20" ht="40.799999999999997" x14ac:dyDescent="0.2">
      <c r="A64" s="1" t="s">
        <v>17</v>
      </c>
      <c r="B64" s="2" t="s">
        <v>18</v>
      </c>
      <c r="C64" s="3" t="s">
        <v>88</v>
      </c>
      <c r="D64" s="1" t="s">
        <v>20</v>
      </c>
      <c r="E64" s="1" t="s">
        <v>21</v>
      </c>
      <c r="F64" s="1" t="s">
        <v>22</v>
      </c>
      <c r="G64" s="2" t="s">
        <v>89</v>
      </c>
      <c r="H64" s="5">
        <v>101204124540</v>
      </c>
      <c r="I64" s="5">
        <v>0</v>
      </c>
      <c r="J64" s="5">
        <v>0</v>
      </c>
      <c r="K64" s="5">
        <v>101204124540</v>
      </c>
      <c r="L64" s="5">
        <v>0</v>
      </c>
      <c r="M64" s="5">
        <v>16128266679</v>
      </c>
      <c r="N64" s="5">
        <v>85075857861</v>
      </c>
      <c r="O64" s="5">
        <v>8754044397</v>
      </c>
      <c r="P64" s="13">
        <f t="shared" si="0"/>
        <v>8.6498889613338278E-2</v>
      </c>
      <c r="Q64" s="5">
        <v>624708769</v>
      </c>
      <c r="R64" s="13">
        <f t="shared" si="1"/>
        <v>6.1727599723773079E-3</v>
      </c>
      <c r="S64" s="5">
        <v>623450991</v>
      </c>
      <c r="T64" s="13">
        <f t="shared" si="2"/>
        <v>6.1603318425385587E-3</v>
      </c>
    </row>
    <row r="65" spans="1:20" ht="40.799999999999997" x14ac:dyDescent="0.2">
      <c r="A65" s="1" t="s">
        <v>17</v>
      </c>
      <c r="B65" s="2" t="s">
        <v>18</v>
      </c>
      <c r="C65" s="3" t="s">
        <v>90</v>
      </c>
      <c r="D65" s="1" t="s">
        <v>20</v>
      </c>
      <c r="E65" s="1" t="s">
        <v>21</v>
      </c>
      <c r="F65" s="1" t="s">
        <v>22</v>
      </c>
      <c r="G65" s="2" t="s">
        <v>89</v>
      </c>
      <c r="H65" s="5">
        <v>2250000000</v>
      </c>
      <c r="I65" s="5">
        <v>0</v>
      </c>
      <c r="J65" s="5">
        <v>0</v>
      </c>
      <c r="K65" s="5">
        <v>2250000000</v>
      </c>
      <c r="L65" s="5">
        <v>0</v>
      </c>
      <c r="M65" s="5">
        <v>210406505</v>
      </c>
      <c r="N65" s="5">
        <v>2039593495</v>
      </c>
      <c r="O65" s="5">
        <v>210406505</v>
      </c>
      <c r="P65" s="13">
        <f t="shared" si="0"/>
        <v>9.3514002222222226E-2</v>
      </c>
      <c r="Q65" s="5">
        <v>0</v>
      </c>
      <c r="R65" s="13">
        <f t="shared" si="1"/>
        <v>0</v>
      </c>
      <c r="S65" s="5">
        <v>0</v>
      </c>
      <c r="T65" s="13">
        <f t="shared" si="2"/>
        <v>0</v>
      </c>
    </row>
    <row r="66" spans="1:20" ht="40.799999999999997" x14ac:dyDescent="0.2">
      <c r="A66" s="1" t="s">
        <v>17</v>
      </c>
      <c r="B66" s="2" t="s">
        <v>18</v>
      </c>
      <c r="C66" s="3" t="s">
        <v>91</v>
      </c>
      <c r="D66" s="1" t="s">
        <v>20</v>
      </c>
      <c r="E66" s="1" t="s">
        <v>21</v>
      </c>
      <c r="F66" s="1" t="s">
        <v>22</v>
      </c>
      <c r="G66" s="2" t="s">
        <v>89</v>
      </c>
      <c r="H66" s="5">
        <v>40564904500</v>
      </c>
      <c r="I66" s="5">
        <v>0</v>
      </c>
      <c r="J66" s="5">
        <v>0</v>
      </c>
      <c r="K66" s="5">
        <v>40564904500</v>
      </c>
      <c r="L66" s="5">
        <v>0</v>
      </c>
      <c r="M66" s="5">
        <v>13866731552</v>
      </c>
      <c r="N66" s="5">
        <v>26698172948</v>
      </c>
      <c r="O66" s="5">
        <v>7521735270</v>
      </c>
      <c r="P66" s="13">
        <f t="shared" si="0"/>
        <v>0.18542470055611743</v>
      </c>
      <c r="Q66" s="5">
        <v>90946584.670000002</v>
      </c>
      <c r="R66" s="13">
        <f t="shared" si="1"/>
        <v>2.242001695578995E-3</v>
      </c>
      <c r="S66" s="5">
        <v>83549928.670000002</v>
      </c>
      <c r="T66" s="13">
        <f t="shared" si="2"/>
        <v>2.0596604306069551E-3</v>
      </c>
    </row>
    <row r="67" spans="1:20" ht="15" customHeight="1" x14ac:dyDescent="0.2">
      <c r="A67" s="7"/>
      <c r="B67" s="8"/>
      <c r="C67" s="9"/>
      <c r="D67" s="7"/>
      <c r="E67" s="7"/>
      <c r="F67" s="7"/>
      <c r="G67" s="6" t="s">
        <v>97</v>
      </c>
      <c r="H67" s="11">
        <f>SUM(H30:H66)</f>
        <v>2283951000000</v>
      </c>
      <c r="I67" s="11">
        <f t="shared" ref="I67:S67" si="4">SUM(I30:I66)</f>
        <v>0</v>
      </c>
      <c r="J67" s="11">
        <f t="shared" si="4"/>
        <v>0</v>
      </c>
      <c r="K67" s="11">
        <f t="shared" si="4"/>
        <v>2283951000000</v>
      </c>
      <c r="L67" s="11">
        <f t="shared" si="4"/>
        <v>0</v>
      </c>
      <c r="M67" s="11">
        <f t="shared" si="4"/>
        <v>1197293369687.73</v>
      </c>
      <c r="N67" s="11">
        <f t="shared" si="4"/>
        <v>1086657630312.27</v>
      </c>
      <c r="O67" s="11">
        <f t="shared" si="4"/>
        <v>1000159641177.73</v>
      </c>
      <c r="P67" s="12">
        <f>+O67/K67</f>
        <v>0.43790766140680337</v>
      </c>
      <c r="Q67" s="11">
        <f t="shared" si="4"/>
        <v>8484695764.5299997</v>
      </c>
      <c r="R67" s="12">
        <f>+Q67/K67</f>
        <v>3.7149202257535296E-3</v>
      </c>
      <c r="S67" s="11">
        <f t="shared" si="4"/>
        <v>5697770006.8699999</v>
      </c>
      <c r="T67" s="12">
        <f>+S67/K67</f>
        <v>2.4946988822746197E-3</v>
      </c>
    </row>
    <row r="68" spans="1:20" ht="15" customHeight="1" x14ac:dyDescent="0.2">
      <c r="A68" s="7"/>
      <c r="B68" s="8"/>
      <c r="C68" s="9"/>
      <c r="D68" s="7"/>
      <c r="E68" s="7"/>
      <c r="F68" s="7"/>
      <c r="G68" s="6" t="s">
        <v>98</v>
      </c>
      <c r="H68" s="11">
        <f>+H29+H67</f>
        <v>3121360834774</v>
      </c>
      <c r="I68" s="11">
        <f t="shared" ref="I68:S68" si="5">+I29+I67</f>
        <v>0</v>
      </c>
      <c r="J68" s="11">
        <f t="shared" si="5"/>
        <v>0</v>
      </c>
      <c r="K68" s="11">
        <f t="shared" si="5"/>
        <v>3121360834774</v>
      </c>
      <c r="L68" s="11">
        <f t="shared" si="5"/>
        <v>161884458774</v>
      </c>
      <c r="M68" s="11">
        <f t="shared" si="5"/>
        <v>1771451699146.1499</v>
      </c>
      <c r="N68" s="11">
        <f t="shared" si="5"/>
        <v>1188024676853.8501</v>
      </c>
      <c r="O68" s="11">
        <f t="shared" si="5"/>
        <v>1115183398379.4099</v>
      </c>
      <c r="P68" s="12">
        <f>+O68/K68</f>
        <v>0.35727474566719036</v>
      </c>
      <c r="Q68" s="11">
        <f t="shared" si="5"/>
        <v>102887039093.42</v>
      </c>
      <c r="R68" s="12">
        <f>+Q68/K68</f>
        <v>3.2962238119730064E-2</v>
      </c>
      <c r="S68" s="11">
        <f t="shared" si="5"/>
        <v>99382923169.179993</v>
      </c>
      <c r="T68" s="12">
        <f>+S68/K68</f>
        <v>3.1839613690922648E-2</v>
      </c>
    </row>
    <row r="69" spans="1:20" ht="15" customHeight="1" x14ac:dyDescent="0.2"/>
    <row r="70" spans="1:20" ht="15" customHeight="1" x14ac:dyDescent="0.2"/>
    <row r="71" spans="1:20" ht="15" customHeight="1" x14ac:dyDescent="0.2"/>
    <row r="72" spans="1:20" ht="15" customHeight="1" x14ac:dyDescent="0.2"/>
    <row r="73" spans="1:20" ht="15" customHeight="1" x14ac:dyDescent="0.2"/>
    <row r="74" spans="1:20" ht="15" customHeight="1" x14ac:dyDescent="0.2"/>
    <row r="75" spans="1:20" ht="15" hidden="1" customHeight="1" x14ac:dyDescent="0.2"/>
    <row r="76" spans="1:20" ht="15" hidden="1" customHeight="1" x14ac:dyDescent="0.2"/>
    <row r="77" spans="1:20" ht="15" hidden="1" customHeight="1" x14ac:dyDescent="0.2"/>
    <row r="78" spans="1:20" ht="15" hidden="1" customHeight="1" x14ac:dyDescent="0.2"/>
    <row r="79" spans="1:20" ht="15" hidden="1" customHeight="1" x14ac:dyDescent="0.2"/>
    <row r="80" spans="1:20" ht="15" hidden="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1">
    <mergeCell ref="A8:V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1621 del 30 de diciembre de 2024 – Por el cual se liquida el presupuesto para la vigencia 2025</Descripci_x00f3_n>
    <Vigencia xmlns="61cca86f-76d0-4580-a348-650cc4dfa152">2025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BB176046-A807-4F96-8173-35B9EAD24EAE}"/>
</file>

<file path=customXml/itemProps2.xml><?xml version="1.0" encoding="utf-8"?>
<ds:datastoreItem xmlns:ds="http://schemas.openxmlformats.org/officeDocument/2006/customXml" ds:itemID="{5763BF54-C132-4068-A20B-C286206E738C}"/>
</file>

<file path=customXml/itemProps3.xml><?xml version="1.0" encoding="utf-8"?>
<ds:datastoreItem xmlns:ds="http://schemas.openxmlformats.org/officeDocument/2006/customXml" ds:itemID="{2AE0E184-13F1-4004-BC99-D469C813EDD5}"/>
</file>

<file path=docMetadata/LabelInfo.xml><?xml version="1.0" encoding="utf-8"?>
<clbl:labelList xmlns:clbl="http://schemas.microsoft.com/office/2020/mipLabelMetadata">
  <clbl:label id="{292755c0-f07b-4b91-bb6e-87338209cc96}" enabled="0" method="" siteId="{292755c0-f07b-4b91-bb6e-87338209cc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Febrero 2025</dc:title>
  <dc:creator>Sandra Patricia Jimenez Gonzalez</dc:creator>
  <cp:lastModifiedBy>Sandra Patricia Jimenez Gonzalez</cp:lastModifiedBy>
  <dcterms:created xsi:type="dcterms:W3CDTF">2025-03-06T14:27:28Z</dcterms:created>
  <dcterms:modified xsi:type="dcterms:W3CDTF">2025-03-06T14:51:03Z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